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0115" windowHeight="7965" activeTab="6"/>
  </bookViews>
  <sheets>
    <sheet name="Förskoleklasser" sheetId="2" r:id="rId1"/>
    <sheet name="Lågstadier" sheetId="3" r:id="rId2"/>
    <sheet name="låg-mellan" sheetId="4" r:id="rId3"/>
    <sheet name="Mellan" sheetId="5" r:id="rId4"/>
    <sheet name="Övriga" sheetId="6" r:id="rId5"/>
    <sheet name="Sammandrag" sheetId="7" r:id="rId6"/>
    <sheet name="Priser" sheetId="8" r:id="rId7"/>
  </sheets>
  <calcPr calcId="125725"/>
</workbook>
</file>

<file path=xl/calcChain.xml><?xml version="1.0" encoding="utf-8"?>
<calcChain xmlns="http://schemas.openxmlformats.org/spreadsheetml/2006/main">
  <c r="F20" i="5"/>
  <c r="E8" i="7"/>
  <c r="F14" i="5"/>
  <c r="F23"/>
  <c r="E24" i="2"/>
  <c r="B4" i="7"/>
  <c r="E66" i="3"/>
  <c r="C4" i="7" s="1"/>
  <c r="D66" i="3"/>
  <c r="D4" i="7" s="1"/>
  <c r="F17" i="3"/>
  <c r="F23"/>
  <c r="F38"/>
  <c r="F25"/>
  <c r="F26"/>
  <c r="F27"/>
  <c r="F4" i="2"/>
  <c r="F6"/>
  <c r="E7" i="7"/>
  <c r="E2"/>
  <c r="B6"/>
  <c r="D38" i="5"/>
  <c r="B5" i="7"/>
  <c r="D18" i="4"/>
  <c r="D5" i="7" s="1"/>
  <c r="B3"/>
  <c r="D24" i="2"/>
  <c r="D3" i="7" s="1"/>
  <c r="E38" i="5"/>
  <c r="C6" i="7" s="1"/>
  <c r="F5" i="5"/>
  <c r="F3" i="2"/>
  <c r="C3" i="7"/>
  <c r="F6" i="3"/>
  <c r="F5"/>
  <c r="F4"/>
  <c r="F2" i="5"/>
  <c r="F4"/>
  <c r="F3"/>
  <c r="F28"/>
  <c r="F9"/>
  <c r="F59" i="3"/>
  <c r="F52"/>
  <c r="F58"/>
  <c r="B10" i="7" l="1"/>
  <c r="F38" i="5"/>
  <c r="D6" i="7"/>
  <c r="E6" s="1"/>
  <c r="E4"/>
  <c r="E3"/>
  <c r="E18" i="4"/>
  <c r="F25" i="5"/>
  <c r="F51" i="3"/>
  <c r="F43"/>
  <c r="F60"/>
  <c r="F35" i="5"/>
  <c r="F32"/>
  <c r="F34"/>
  <c r="F33"/>
  <c r="F24"/>
  <c r="F26"/>
  <c r="F34" i="3"/>
  <c r="F15" i="2"/>
  <c r="F40" i="3"/>
  <c r="F28"/>
  <c r="F31" i="5"/>
  <c r="F6"/>
  <c r="F55" i="3"/>
  <c r="F2" i="4"/>
  <c r="F22" i="5"/>
  <c r="F50" i="3"/>
  <c r="F4" i="6"/>
  <c r="F7" i="5"/>
  <c r="F15" i="3"/>
  <c r="F48"/>
  <c r="F3" i="6"/>
  <c r="F2"/>
  <c r="F4" i="4"/>
  <c r="F3"/>
  <c r="F45" i="3"/>
  <c r="F19"/>
  <c r="F7"/>
  <c r="F56"/>
  <c r="F18"/>
  <c r="F11"/>
  <c r="F9"/>
  <c r="F20"/>
  <c r="F3"/>
  <c r="F10"/>
  <c r="F49"/>
  <c r="F54"/>
  <c r="F35"/>
  <c r="F42"/>
  <c r="F31"/>
  <c r="F30"/>
  <c r="F53"/>
  <c r="F24"/>
  <c r="F64"/>
  <c r="F5" i="4"/>
  <c r="F21" i="5"/>
  <c r="F18"/>
  <c r="F12"/>
  <c r="F30"/>
  <c r="F19"/>
  <c r="F13"/>
  <c r="F8"/>
  <c r="F10"/>
  <c r="F16"/>
  <c r="F29"/>
  <c r="F15"/>
  <c r="F17"/>
  <c r="F11"/>
  <c r="F27"/>
  <c r="F8" i="2"/>
  <c r="F2"/>
  <c r="F5"/>
  <c r="F14"/>
  <c r="F10"/>
  <c r="F9"/>
  <c r="F12"/>
  <c r="F11"/>
  <c r="F13"/>
  <c r="F17"/>
  <c r="F18"/>
  <c r="F7"/>
  <c r="F19"/>
  <c r="F22" i="3"/>
  <c r="F46"/>
  <c r="F16" i="2"/>
  <c r="F36" i="3"/>
  <c r="F8"/>
  <c r="F33"/>
  <c r="F21"/>
  <c r="F12"/>
  <c r="F2"/>
  <c r="F16"/>
  <c r="F13"/>
  <c r="F65"/>
  <c r="F29"/>
  <c r="F47"/>
  <c r="F61"/>
  <c r="F32"/>
  <c r="F37"/>
  <c r="F57"/>
  <c r="F39"/>
  <c r="F44"/>
  <c r="F14"/>
  <c r="F41"/>
  <c r="F62"/>
  <c r="F63"/>
  <c r="F18" i="4" l="1"/>
  <c r="C5" i="7"/>
  <c r="D10"/>
  <c r="E5" l="1"/>
  <c r="C10"/>
  <c r="E10" s="1"/>
</calcChain>
</file>

<file path=xl/sharedStrings.xml><?xml version="1.0" encoding="utf-8"?>
<sst xmlns="http://schemas.openxmlformats.org/spreadsheetml/2006/main" count="438" uniqueCount="142">
  <si>
    <t>Fagernäs skola</t>
  </si>
  <si>
    <t>Unbyns skola</t>
  </si>
  <si>
    <t>Boskataskolan</t>
  </si>
  <si>
    <t>Ormbergsskolan</t>
  </si>
  <si>
    <t>Kyrkbyskolan</t>
  </si>
  <si>
    <t>Svartöstadsskolan</t>
  </si>
  <si>
    <t>Vitåskolan</t>
  </si>
  <si>
    <t>Benzeliusskolan</t>
  </si>
  <si>
    <t>Montessoriskolan</t>
  </si>
  <si>
    <t>Hedskolan</t>
  </si>
  <si>
    <t>Avanskolan</t>
  </si>
  <si>
    <t>Långskataskolan</t>
  </si>
  <si>
    <t>Norrbyskolan</t>
  </si>
  <si>
    <t>Sjulsmarksskolan</t>
  </si>
  <si>
    <t>Nya Malmstaskolan</t>
  </si>
  <si>
    <t>Högalidskolan</t>
  </si>
  <si>
    <t>Triangelskolan</t>
  </si>
  <si>
    <t>Karesuando skola</t>
  </si>
  <si>
    <t>Pajala Centralskola</t>
  </si>
  <si>
    <t>Smedskolan</t>
  </si>
  <si>
    <t>Parkskolan</t>
  </si>
  <si>
    <t>Tärnstigens skola</t>
  </si>
  <si>
    <t>Vistträskskolan</t>
  </si>
  <si>
    <t>Vidselskolan</t>
  </si>
  <si>
    <t>Åkerskolan</t>
  </si>
  <si>
    <t>Skola</t>
  </si>
  <si>
    <t>Klass</t>
  </si>
  <si>
    <t>Kommun</t>
  </si>
  <si>
    <t>Elever</t>
  </si>
  <si>
    <t>Poäng</t>
  </si>
  <si>
    <t>2-3</t>
  </si>
  <si>
    <t>Luleå</t>
  </si>
  <si>
    <t>F</t>
  </si>
  <si>
    <t>Boden</t>
  </si>
  <si>
    <t>1-2</t>
  </si>
  <si>
    <t>Resultat</t>
  </si>
  <si>
    <t>1</t>
  </si>
  <si>
    <t>Sjulsmarks skola</t>
  </si>
  <si>
    <t>Piteå</t>
  </si>
  <si>
    <t>Alviksskolan</t>
  </si>
  <si>
    <t>1-2A</t>
  </si>
  <si>
    <t>1-2B</t>
  </si>
  <si>
    <t>4-5</t>
  </si>
  <si>
    <t>1A</t>
  </si>
  <si>
    <t>Älvsbyn</t>
  </si>
  <si>
    <t>4-5 Björken</t>
  </si>
  <si>
    <t>3</t>
  </si>
  <si>
    <t>F Ängen</t>
  </si>
  <si>
    <t>1-3A</t>
  </si>
  <si>
    <t>1-3B</t>
  </si>
  <si>
    <t>4-6B</t>
  </si>
  <si>
    <t>Lousavaraskolan</t>
  </si>
  <si>
    <t>Kiruna</t>
  </si>
  <si>
    <t>2</t>
  </si>
  <si>
    <t>Vidselsskolan</t>
  </si>
  <si>
    <t>3-4</t>
  </si>
  <si>
    <t>F-3</t>
  </si>
  <si>
    <t>F-1</t>
  </si>
  <si>
    <t>4</t>
  </si>
  <si>
    <t>Pajala</t>
  </si>
  <si>
    <t>1 Östangård</t>
  </si>
  <si>
    <t>3 Tallen</t>
  </si>
  <si>
    <t>3A</t>
  </si>
  <si>
    <t>Bäckskolan</t>
  </si>
  <si>
    <t>FA Dungen</t>
  </si>
  <si>
    <t>Munksundsskolan</t>
  </si>
  <si>
    <t>F Droppen</t>
  </si>
  <si>
    <t>1 Havet</t>
  </si>
  <si>
    <t>1 Skogen</t>
  </si>
  <si>
    <t>Ormbergsskolan Berget</t>
  </si>
  <si>
    <t>1B</t>
  </si>
  <si>
    <t>Mårängsskolan</t>
  </si>
  <si>
    <t>2A</t>
  </si>
  <si>
    <t>2B</t>
  </si>
  <si>
    <t>2C</t>
  </si>
  <si>
    <t>3B</t>
  </si>
  <si>
    <t>3C</t>
  </si>
  <si>
    <t>F A</t>
  </si>
  <si>
    <t>F C</t>
  </si>
  <si>
    <t>5-6</t>
  </si>
  <si>
    <t>5A</t>
  </si>
  <si>
    <t>5B</t>
  </si>
  <si>
    <t>Norrskenets friskola</t>
  </si>
  <si>
    <t>Karesuando Skola</t>
  </si>
  <si>
    <t>Gårdbyskolan</t>
  </si>
  <si>
    <t>5-F</t>
  </si>
  <si>
    <t>5</t>
  </si>
  <si>
    <t>6-7</t>
  </si>
  <si>
    <t>8-9</t>
  </si>
  <si>
    <t>Personal</t>
  </si>
  <si>
    <t>1-2 Björken</t>
  </si>
  <si>
    <t>6</t>
  </si>
  <si>
    <t>Granbacka förskola</t>
  </si>
  <si>
    <t>1-5 åringar</t>
  </si>
  <si>
    <t>Hemingsmarksskolan</t>
  </si>
  <si>
    <t>6K</t>
  </si>
  <si>
    <t>4-5 Tallen</t>
  </si>
  <si>
    <t>Överkalix</t>
  </si>
  <si>
    <t>1-2 Tallen</t>
  </si>
  <si>
    <t>Norrskenest friskola</t>
  </si>
  <si>
    <t>4A</t>
  </si>
  <si>
    <t>4B</t>
  </si>
  <si>
    <t>6A</t>
  </si>
  <si>
    <t>6B</t>
  </si>
  <si>
    <t>Klöverträsk skola</t>
  </si>
  <si>
    <t>Hemmingsmarksskolan</t>
  </si>
  <si>
    <t>4-6</t>
  </si>
  <si>
    <t>Stadium</t>
  </si>
  <si>
    <t>M</t>
  </si>
  <si>
    <t>L</t>
  </si>
  <si>
    <t>L-M</t>
  </si>
  <si>
    <t>Snitt</t>
  </si>
  <si>
    <t>D</t>
  </si>
  <si>
    <t>H</t>
  </si>
  <si>
    <t>S:a</t>
  </si>
  <si>
    <t>Tel</t>
  </si>
  <si>
    <t>Gällivare</t>
  </si>
  <si>
    <t>Ubyns skola</t>
  </si>
  <si>
    <t>Avan skola</t>
  </si>
  <si>
    <t>Pnl</t>
  </si>
  <si>
    <t>Priser</t>
  </si>
  <si>
    <t>SSF</t>
  </si>
  <si>
    <t>Vattenfall</t>
  </si>
  <si>
    <t>Hårband Seger Ski-Tem S</t>
  </si>
  <si>
    <t>Skidmössa Seger Ski-Team S</t>
  </si>
  <si>
    <t>Skidmössa Craft SKI-Team S</t>
  </si>
  <si>
    <t>Keps Olympiasponsor</t>
  </si>
  <si>
    <t>Kortlek Skidor &amp; Skidskytte</t>
  </si>
  <si>
    <t>Skidmössa Craft neutral blå</t>
  </si>
  <si>
    <t>Skidmössa Craft Ski-Team X-C</t>
  </si>
  <si>
    <t>Skidmössa Craft Hello Sweden Team</t>
  </si>
  <si>
    <t>Skidmössa Vattenfall Swe</t>
  </si>
  <si>
    <t>Klassföreståndare</t>
  </si>
  <si>
    <t>E-post</t>
  </si>
  <si>
    <t>Antal Kl</t>
  </si>
  <si>
    <t xml:space="preserve">Gårdbyskolan Åk 5 Pajala </t>
  </si>
  <si>
    <t>Vitåskolan 3-4</t>
  </si>
  <si>
    <t>Boskataskolan 3 Tallen Luleå</t>
  </si>
  <si>
    <t>5K</t>
  </si>
  <si>
    <t>Jörgen Lahti</t>
  </si>
  <si>
    <t>0980-70821</t>
  </si>
  <si>
    <t>trjli@skola.kiruna.se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</si>
</sst>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49" fontId="0" fillId="0" borderId="0" xfId="0" applyNumberFormat="1"/>
    <xf numFmtId="0" fontId="0" fillId="0" borderId="0" xfId="0" applyFill="1"/>
    <xf numFmtId="49" fontId="0" fillId="0" borderId="0" xfId="0" applyNumberFormat="1" applyFill="1"/>
    <xf numFmtId="1" fontId="0" fillId="0" borderId="0" xfId="0" applyNumberFormat="1"/>
    <xf numFmtId="1" fontId="0" fillId="0" borderId="0" xfId="0" applyNumberFormat="1" applyFill="1"/>
    <xf numFmtId="0" fontId="1" fillId="0" borderId="0" xfId="0" applyFont="1"/>
    <xf numFmtId="49" fontId="1" fillId="0" borderId="0" xfId="0" applyNumberFormat="1" applyFont="1"/>
    <xf numFmtId="0" fontId="2" fillId="0" borderId="0" xfId="1" applyAlignment="1" applyProtection="1"/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trjli@skola.kiruna.se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G21" sqref="G21"/>
    </sheetView>
  </sheetViews>
  <sheetFormatPr defaultRowHeight="15"/>
  <cols>
    <col min="1" max="1" width="22.140625" bestFit="1" customWidth="1"/>
    <col min="2" max="2" width="10.5703125" bestFit="1" customWidth="1"/>
    <col min="7" max="7" width="21.140625" customWidth="1"/>
    <col min="8" max="8" width="14.5703125" customWidth="1"/>
    <col min="9" max="9" width="25.5703125" customWidth="1"/>
  </cols>
  <sheetData>
    <row r="1" spans="1:9">
      <c r="A1" s="6" t="s">
        <v>25</v>
      </c>
      <c r="B1" s="7" t="s">
        <v>26</v>
      </c>
      <c r="C1" s="6" t="s">
        <v>27</v>
      </c>
      <c r="D1" s="6" t="s">
        <v>29</v>
      </c>
      <c r="E1" s="6" t="s">
        <v>28</v>
      </c>
      <c r="F1" s="6" t="s">
        <v>35</v>
      </c>
      <c r="G1" s="6" t="s">
        <v>132</v>
      </c>
      <c r="H1" s="6" t="s">
        <v>115</v>
      </c>
      <c r="I1" s="6" t="s">
        <v>133</v>
      </c>
    </row>
    <row r="2" spans="1:9">
      <c r="A2" t="s">
        <v>13</v>
      </c>
      <c r="B2" t="s">
        <v>32</v>
      </c>
      <c r="C2" t="s">
        <v>38</v>
      </c>
      <c r="D2">
        <v>1850</v>
      </c>
      <c r="E2">
        <v>11</v>
      </c>
      <c r="F2" s="4">
        <f t="shared" ref="F2:F18" si="0">D2/E2</f>
        <v>168.18181818181819</v>
      </c>
    </row>
    <row r="3" spans="1:9">
      <c r="A3" t="s">
        <v>7</v>
      </c>
      <c r="B3" t="s">
        <v>32</v>
      </c>
      <c r="C3" t="s">
        <v>31</v>
      </c>
      <c r="D3">
        <v>2000</v>
      </c>
      <c r="E3">
        <v>14</v>
      </c>
      <c r="F3" s="4">
        <f t="shared" si="0"/>
        <v>142.85714285714286</v>
      </c>
    </row>
    <row r="4" spans="1:9">
      <c r="A4" t="s">
        <v>118</v>
      </c>
      <c r="B4" t="s">
        <v>32</v>
      </c>
      <c r="C4" t="s">
        <v>31</v>
      </c>
      <c r="D4">
        <v>2100</v>
      </c>
      <c r="E4">
        <v>16</v>
      </c>
      <c r="F4" s="4">
        <f t="shared" si="0"/>
        <v>131.25</v>
      </c>
    </row>
    <row r="5" spans="1:9">
      <c r="A5" t="s">
        <v>20</v>
      </c>
      <c r="B5" t="s">
        <v>47</v>
      </c>
      <c r="C5" t="s">
        <v>44</v>
      </c>
      <c r="D5">
        <v>1920</v>
      </c>
      <c r="E5">
        <v>20</v>
      </c>
      <c r="F5" s="4">
        <f t="shared" si="0"/>
        <v>96</v>
      </c>
    </row>
    <row r="6" spans="1:9">
      <c r="A6" t="s">
        <v>117</v>
      </c>
      <c r="B6" t="s">
        <v>32</v>
      </c>
      <c r="C6" t="s">
        <v>33</v>
      </c>
      <c r="D6">
        <v>890</v>
      </c>
      <c r="E6">
        <v>10</v>
      </c>
      <c r="F6">
        <f t="shared" si="0"/>
        <v>89</v>
      </c>
    </row>
    <row r="7" spans="1:9">
      <c r="A7" t="s">
        <v>17</v>
      </c>
      <c r="B7" t="s">
        <v>32</v>
      </c>
      <c r="C7" t="s">
        <v>52</v>
      </c>
      <c r="D7">
        <v>588</v>
      </c>
      <c r="E7">
        <v>7</v>
      </c>
      <c r="F7" s="4">
        <f t="shared" si="0"/>
        <v>84</v>
      </c>
    </row>
    <row r="8" spans="1:9">
      <c r="A8" t="s">
        <v>39</v>
      </c>
      <c r="B8" t="s">
        <v>32</v>
      </c>
      <c r="C8" t="s">
        <v>31</v>
      </c>
      <c r="D8">
        <v>1240</v>
      </c>
      <c r="E8">
        <v>15</v>
      </c>
      <c r="F8" s="4">
        <f t="shared" si="0"/>
        <v>82.666666666666671</v>
      </c>
    </row>
    <row r="9" spans="1:9">
      <c r="A9" t="s">
        <v>69</v>
      </c>
      <c r="B9" t="s">
        <v>32</v>
      </c>
      <c r="C9" t="s">
        <v>31</v>
      </c>
      <c r="D9">
        <v>1972</v>
      </c>
      <c r="E9">
        <v>28</v>
      </c>
      <c r="F9" s="4">
        <f t="shared" si="0"/>
        <v>70.428571428571431</v>
      </c>
    </row>
    <row r="10" spans="1:9">
      <c r="A10" t="s">
        <v>65</v>
      </c>
      <c r="B10" t="s">
        <v>66</v>
      </c>
      <c r="C10" t="s">
        <v>38</v>
      </c>
      <c r="D10">
        <v>1230</v>
      </c>
      <c r="E10">
        <v>18</v>
      </c>
      <c r="F10" s="4">
        <f t="shared" si="0"/>
        <v>68.333333333333329</v>
      </c>
    </row>
    <row r="11" spans="1:9">
      <c r="A11" t="s">
        <v>71</v>
      </c>
      <c r="B11" t="s">
        <v>78</v>
      </c>
      <c r="C11" t="s">
        <v>33</v>
      </c>
      <c r="D11">
        <v>1110</v>
      </c>
      <c r="E11">
        <v>17</v>
      </c>
      <c r="F11" s="4">
        <f t="shared" si="0"/>
        <v>65.294117647058826</v>
      </c>
    </row>
    <row r="12" spans="1:9">
      <c r="A12" t="s">
        <v>71</v>
      </c>
      <c r="B12" t="s">
        <v>77</v>
      </c>
      <c r="C12" t="s">
        <v>33</v>
      </c>
      <c r="D12">
        <v>880</v>
      </c>
      <c r="E12">
        <v>16</v>
      </c>
      <c r="F12" s="4">
        <f t="shared" si="0"/>
        <v>55</v>
      </c>
    </row>
    <row r="13" spans="1:9">
      <c r="A13" t="s">
        <v>82</v>
      </c>
      <c r="B13" t="s">
        <v>32</v>
      </c>
      <c r="C13" t="s">
        <v>31</v>
      </c>
      <c r="D13">
        <v>1012</v>
      </c>
      <c r="E13">
        <v>19</v>
      </c>
      <c r="F13" s="4">
        <f t="shared" si="0"/>
        <v>53.263157894736842</v>
      </c>
    </row>
    <row r="14" spans="1:9">
      <c r="A14" t="s">
        <v>63</v>
      </c>
      <c r="B14" t="s">
        <v>64</v>
      </c>
      <c r="C14" t="s">
        <v>44</v>
      </c>
      <c r="D14">
        <v>880</v>
      </c>
      <c r="E14">
        <v>19</v>
      </c>
      <c r="F14" s="4">
        <f t="shared" si="0"/>
        <v>46.315789473684212</v>
      </c>
    </row>
    <row r="15" spans="1:9">
      <c r="A15" t="s">
        <v>9</v>
      </c>
      <c r="B15" t="s">
        <v>32</v>
      </c>
      <c r="C15" t="s">
        <v>116</v>
      </c>
      <c r="D15">
        <v>1114</v>
      </c>
      <c r="E15">
        <v>26</v>
      </c>
      <c r="F15" s="4">
        <f t="shared" si="0"/>
        <v>42.846153846153847</v>
      </c>
    </row>
    <row r="16" spans="1:9">
      <c r="A16" t="s">
        <v>0</v>
      </c>
      <c r="B16" t="s">
        <v>32</v>
      </c>
      <c r="C16" t="s">
        <v>33</v>
      </c>
      <c r="D16">
        <v>772</v>
      </c>
      <c r="E16">
        <v>21</v>
      </c>
      <c r="F16" s="4">
        <f t="shared" si="0"/>
        <v>36.761904761904759</v>
      </c>
    </row>
    <row r="17" spans="1:6">
      <c r="A17" t="s">
        <v>14</v>
      </c>
      <c r="B17" t="s">
        <v>32</v>
      </c>
      <c r="C17" t="s">
        <v>116</v>
      </c>
      <c r="D17">
        <v>296</v>
      </c>
      <c r="E17">
        <v>10</v>
      </c>
      <c r="F17" s="4">
        <f t="shared" si="0"/>
        <v>29.6</v>
      </c>
    </row>
    <row r="18" spans="1:6">
      <c r="A18" t="s">
        <v>84</v>
      </c>
      <c r="B18" t="s">
        <v>85</v>
      </c>
      <c r="C18" t="s">
        <v>59</v>
      </c>
      <c r="D18">
        <v>370</v>
      </c>
      <c r="E18">
        <v>17</v>
      </c>
      <c r="F18" s="4">
        <f t="shared" si="0"/>
        <v>21.764705882352942</v>
      </c>
    </row>
    <row r="19" spans="1:6">
      <c r="F19" t="e">
        <f t="shared" ref="F19" si="1">D19/E19</f>
        <v>#DIV/0!</v>
      </c>
    </row>
    <row r="24" spans="1:6">
      <c r="A24">
        <v>17</v>
      </c>
      <c r="D24">
        <f>SUM(D2:D23)</f>
        <v>20224</v>
      </c>
      <c r="E24">
        <f>SUM(E2:E23)</f>
        <v>284</v>
      </c>
    </row>
  </sheetData>
  <sortState ref="A2:F18">
    <sortCondition descending="1" ref="F2:F18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6"/>
  <sheetViews>
    <sheetView topLeftCell="A42" workbookViewId="0">
      <selection activeCell="A2" sqref="A2:F4"/>
    </sheetView>
  </sheetViews>
  <sheetFormatPr defaultRowHeight="15"/>
  <cols>
    <col min="1" max="1" width="23.5703125" customWidth="1"/>
    <col min="2" max="2" width="9.140625" style="1"/>
    <col min="5" max="5" width="11.5703125" bestFit="1" customWidth="1"/>
    <col min="7" max="7" width="27.28515625" customWidth="1"/>
    <col min="8" max="8" width="14.5703125" customWidth="1"/>
    <col min="9" max="9" width="25.5703125" customWidth="1"/>
  </cols>
  <sheetData>
    <row r="1" spans="1:9">
      <c r="A1" s="6" t="s">
        <v>25</v>
      </c>
      <c r="B1" s="7" t="s">
        <v>26</v>
      </c>
      <c r="C1" s="6" t="s">
        <v>27</v>
      </c>
      <c r="D1" s="6" t="s">
        <v>29</v>
      </c>
      <c r="E1" s="6" t="s">
        <v>28</v>
      </c>
      <c r="F1" s="6" t="s">
        <v>35</v>
      </c>
      <c r="G1" s="6" t="s">
        <v>132</v>
      </c>
      <c r="H1" s="6" t="s">
        <v>115</v>
      </c>
      <c r="I1" s="6" t="s">
        <v>133</v>
      </c>
    </row>
    <row r="2" spans="1:9">
      <c r="A2" t="s">
        <v>39</v>
      </c>
      <c r="B2" s="1" t="s">
        <v>46</v>
      </c>
      <c r="C2" t="s">
        <v>31</v>
      </c>
      <c r="D2">
        <v>3524</v>
      </c>
      <c r="E2">
        <v>14</v>
      </c>
      <c r="F2" s="4">
        <f t="shared" ref="F2:F32" si="0">D2/E2</f>
        <v>251.71428571428572</v>
      </c>
    </row>
    <row r="3" spans="1:9">
      <c r="A3" t="s">
        <v>71</v>
      </c>
      <c r="B3" s="1" t="s">
        <v>76</v>
      </c>
      <c r="C3" t="s">
        <v>33</v>
      </c>
      <c r="D3">
        <v>4010</v>
      </c>
      <c r="E3">
        <v>18</v>
      </c>
      <c r="F3" s="4">
        <f t="shared" si="0"/>
        <v>222.77777777777777</v>
      </c>
    </row>
    <row r="4" spans="1:9">
      <c r="A4" t="s">
        <v>7</v>
      </c>
      <c r="B4" s="1" t="s">
        <v>36</v>
      </c>
      <c r="C4" t="s">
        <v>31</v>
      </c>
      <c r="D4">
        <v>3310</v>
      </c>
      <c r="E4">
        <v>17</v>
      </c>
      <c r="F4" s="4">
        <f t="shared" si="0"/>
        <v>194.70588235294119</v>
      </c>
    </row>
    <row r="5" spans="1:9">
      <c r="A5" t="s">
        <v>7</v>
      </c>
      <c r="B5" s="1" t="s">
        <v>53</v>
      </c>
      <c r="C5" t="s">
        <v>31</v>
      </c>
      <c r="D5">
        <v>3330</v>
      </c>
      <c r="E5">
        <v>18</v>
      </c>
      <c r="F5" s="4">
        <f t="shared" si="0"/>
        <v>185</v>
      </c>
    </row>
    <row r="6" spans="1:9">
      <c r="A6" t="s">
        <v>7</v>
      </c>
      <c r="B6" s="1" t="s">
        <v>46</v>
      </c>
      <c r="C6" t="s">
        <v>31</v>
      </c>
      <c r="D6">
        <v>4510</v>
      </c>
      <c r="E6">
        <v>25</v>
      </c>
      <c r="F6" s="4">
        <f t="shared" si="0"/>
        <v>180.4</v>
      </c>
    </row>
    <row r="7" spans="1:9">
      <c r="A7" t="s">
        <v>82</v>
      </c>
      <c r="B7" s="1" t="s">
        <v>46</v>
      </c>
      <c r="C7" t="s">
        <v>31</v>
      </c>
      <c r="D7">
        <v>2709</v>
      </c>
      <c r="E7">
        <v>20</v>
      </c>
      <c r="F7" s="4">
        <f t="shared" si="0"/>
        <v>135.44999999999999</v>
      </c>
    </row>
    <row r="8" spans="1:9">
      <c r="A8" t="s">
        <v>7</v>
      </c>
      <c r="B8" s="1" t="s">
        <v>36</v>
      </c>
      <c r="C8" t="s">
        <v>31</v>
      </c>
      <c r="D8">
        <v>2410</v>
      </c>
      <c r="E8">
        <v>19</v>
      </c>
      <c r="F8" s="4">
        <f t="shared" si="0"/>
        <v>126.84210526315789</v>
      </c>
    </row>
    <row r="9" spans="1:9">
      <c r="A9" t="s">
        <v>19</v>
      </c>
      <c r="B9" s="1" t="s">
        <v>36</v>
      </c>
      <c r="C9" t="s">
        <v>59</v>
      </c>
      <c r="D9">
        <v>1750</v>
      </c>
      <c r="E9">
        <v>15</v>
      </c>
      <c r="F9" s="4">
        <f t="shared" si="0"/>
        <v>116.66666666666667</v>
      </c>
    </row>
    <row r="10" spans="1:9">
      <c r="A10" t="s">
        <v>71</v>
      </c>
      <c r="B10" s="1" t="s">
        <v>75</v>
      </c>
      <c r="C10" t="s">
        <v>33</v>
      </c>
      <c r="D10">
        <v>2540</v>
      </c>
      <c r="E10">
        <v>22</v>
      </c>
      <c r="F10" s="4">
        <f t="shared" si="0"/>
        <v>115.45454545454545</v>
      </c>
    </row>
    <row r="11" spans="1:9">
      <c r="A11" t="s">
        <v>19</v>
      </c>
      <c r="B11" s="1" t="s">
        <v>53</v>
      </c>
      <c r="C11" t="s">
        <v>59</v>
      </c>
      <c r="D11">
        <v>1500</v>
      </c>
      <c r="E11">
        <v>13</v>
      </c>
      <c r="F11" s="4">
        <f t="shared" si="0"/>
        <v>115.38461538461539</v>
      </c>
    </row>
    <row r="12" spans="1:9">
      <c r="A12" t="s">
        <v>20</v>
      </c>
      <c r="B12" s="1" t="s">
        <v>43</v>
      </c>
      <c r="C12" t="s">
        <v>44</v>
      </c>
      <c r="D12" s="4">
        <v>1960.5</v>
      </c>
      <c r="E12">
        <v>17</v>
      </c>
      <c r="F12" s="4">
        <f t="shared" si="0"/>
        <v>115.32352941176471</v>
      </c>
    </row>
    <row r="13" spans="1:9">
      <c r="A13" t="s">
        <v>8</v>
      </c>
      <c r="B13" s="1" t="s">
        <v>49</v>
      </c>
      <c r="C13" t="s">
        <v>31</v>
      </c>
      <c r="D13">
        <v>3070</v>
      </c>
      <c r="E13">
        <v>27</v>
      </c>
      <c r="F13" s="4">
        <f t="shared" si="0"/>
        <v>113.70370370370371</v>
      </c>
    </row>
    <row r="14" spans="1:9">
      <c r="A14" t="s">
        <v>2</v>
      </c>
      <c r="B14" s="1" t="s">
        <v>61</v>
      </c>
      <c r="C14" t="s">
        <v>31</v>
      </c>
      <c r="D14">
        <v>1470</v>
      </c>
      <c r="E14">
        <v>13</v>
      </c>
      <c r="F14" s="4">
        <f t="shared" si="0"/>
        <v>113.07692307692308</v>
      </c>
    </row>
    <row r="15" spans="1:9">
      <c r="A15" t="s">
        <v>2</v>
      </c>
      <c r="B15" s="1" t="s">
        <v>90</v>
      </c>
      <c r="C15" t="s">
        <v>31</v>
      </c>
      <c r="D15">
        <v>2020</v>
      </c>
      <c r="E15">
        <v>18</v>
      </c>
      <c r="F15" s="4">
        <f t="shared" si="0"/>
        <v>112.22222222222223</v>
      </c>
    </row>
    <row r="16" spans="1:9">
      <c r="A16" t="s">
        <v>8</v>
      </c>
      <c r="B16" s="1" t="s">
        <v>48</v>
      </c>
      <c r="C16" t="s">
        <v>31</v>
      </c>
      <c r="D16">
        <v>3070</v>
      </c>
      <c r="E16">
        <v>28</v>
      </c>
      <c r="F16" s="4">
        <f t="shared" si="0"/>
        <v>109.64285714285714</v>
      </c>
    </row>
    <row r="17" spans="1:6">
      <c r="A17" t="s">
        <v>118</v>
      </c>
      <c r="B17" s="1" t="s">
        <v>53</v>
      </c>
      <c r="C17" t="s">
        <v>31</v>
      </c>
      <c r="D17">
        <v>1860</v>
      </c>
      <c r="E17">
        <v>17</v>
      </c>
      <c r="F17" s="4">
        <f t="shared" si="0"/>
        <v>109.41176470588235</v>
      </c>
    </row>
    <row r="18" spans="1:6" s="2" customFormat="1">
      <c r="A18" t="s">
        <v>82</v>
      </c>
      <c r="B18" s="1" t="s">
        <v>36</v>
      </c>
      <c r="C18" t="s">
        <v>31</v>
      </c>
      <c r="D18">
        <v>2167</v>
      </c>
      <c r="E18">
        <v>20</v>
      </c>
      <c r="F18" s="4">
        <f t="shared" si="0"/>
        <v>108.35</v>
      </c>
    </row>
    <row r="19" spans="1:6">
      <c r="A19" t="s">
        <v>3</v>
      </c>
      <c r="B19" s="1" t="s">
        <v>62</v>
      </c>
      <c r="C19" t="s">
        <v>31</v>
      </c>
      <c r="D19">
        <v>2346</v>
      </c>
      <c r="E19">
        <v>22</v>
      </c>
      <c r="F19" s="4">
        <f t="shared" si="0"/>
        <v>106.63636363636364</v>
      </c>
    </row>
    <row r="20" spans="1:6">
      <c r="A20" t="s">
        <v>10</v>
      </c>
      <c r="B20" s="1" t="s">
        <v>36</v>
      </c>
      <c r="C20" t="s">
        <v>31</v>
      </c>
      <c r="D20">
        <v>1492</v>
      </c>
      <c r="E20">
        <v>14</v>
      </c>
      <c r="F20" s="4">
        <f t="shared" si="0"/>
        <v>106.57142857142857</v>
      </c>
    </row>
    <row r="21" spans="1:6">
      <c r="A21" t="s">
        <v>39</v>
      </c>
      <c r="B21" s="1" t="s">
        <v>41</v>
      </c>
      <c r="C21" t="s">
        <v>31</v>
      </c>
      <c r="D21">
        <v>1950</v>
      </c>
      <c r="E21">
        <v>19</v>
      </c>
      <c r="F21" s="4">
        <f t="shared" si="0"/>
        <v>102.63157894736842</v>
      </c>
    </row>
    <row r="22" spans="1:6">
      <c r="A22" t="s">
        <v>37</v>
      </c>
      <c r="B22" s="1" t="s">
        <v>34</v>
      </c>
      <c r="C22" t="s">
        <v>38</v>
      </c>
      <c r="D22">
        <v>1840</v>
      </c>
      <c r="E22">
        <v>18</v>
      </c>
      <c r="F22" s="4">
        <f t="shared" si="0"/>
        <v>102.22222222222223</v>
      </c>
    </row>
    <row r="23" spans="1:6">
      <c r="A23" t="s">
        <v>1</v>
      </c>
      <c r="B23" s="1" t="s">
        <v>34</v>
      </c>
      <c r="C23" t="s">
        <v>33</v>
      </c>
      <c r="D23">
        <v>1830</v>
      </c>
      <c r="E23">
        <v>18</v>
      </c>
      <c r="F23" s="4">
        <f t="shared" si="0"/>
        <v>101.66666666666667</v>
      </c>
    </row>
    <row r="24" spans="1:6">
      <c r="A24" t="s">
        <v>69</v>
      </c>
      <c r="B24" s="1" t="s">
        <v>43</v>
      </c>
      <c r="C24" t="s">
        <v>31</v>
      </c>
      <c r="D24">
        <v>1905</v>
      </c>
      <c r="E24">
        <v>19</v>
      </c>
      <c r="F24" s="4">
        <f t="shared" si="0"/>
        <v>100.26315789473684</v>
      </c>
    </row>
    <row r="25" spans="1:6">
      <c r="A25" t="s">
        <v>3</v>
      </c>
      <c r="B25" s="1" t="s">
        <v>72</v>
      </c>
      <c r="D25">
        <v>2201</v>
      </c>
      <c r="E25">
        <v>22</v>
      </c>
      <c r="F25" s="4">
        <f t="shared" si="0"/>
        <v>100.04545454545455</v>
      </c>
    </row>
    <row r="26" spans="1:6">
      <c r="A26" t="s">
        <v>3</v>
      </c>
      <c r="B26" s="1" t="s">
        <v>73</v>
      </c>
      <c r="D26">
        <v>1980</v>
      </c>
      <c r="E26">
        <v>20</v>
      </c>
      <c r="F26" s="4">
        <f t="shared" si="0"/>
        <v>99</v>
      </c>
    </row>
    <row r="27" spans="1:6">
      <c r="A27" t="s">
        <v>20</v>
      </c>
      <c r="B27" s="1" t="s">
        <v>72</v>
      </c>
      <c r="C27" t="s">
        <v>44</v>
      </c>
      <c r="D27">
        <v>2030</v>
      </c>
      <c r="E27">
        <v>21</v>
      </c>
      <c r="F27" s="4">
        <f t="shared" si="0"/>
        <v>96.666666666666671</v>
      </c>
    </row>
    <row r="28" spans="1:6">
      <c r="A28" t="s">
        <v>24</v>
      </c>
      <c r="B28" s="1" t="s">
        <v>46</v>
      </c>
      <c r="C28" t="s">
        <v>97</v>
      </c>
      <c r="D28">
        <v>2396</v>
      </c>
      <c r="E28">
        <v>25</v>
      </c>
      <c r="F28" s="4">
        <f t="shared" si="0"/>
        <v>95.84</v>
      </c>
    </row>
    <row r="29" spans="1:6">
      <c r="A29" t="s">
        <v>51</v>
      </c>
      <c r="B29" s="1" t="s">
        <v>53</v>
      </c>
      <c r="C29" t="s">
        <v>52</v>
      </c>
      <c r="D29">
        <v>2867</v>
      </c>
      <c r="E29">
        <v>30</v>
      </c>
      <c r="F29" s="4">
        <f t="shared" si="0"/>
        <v>95.566666666666663</v>
      </c>
    </row>
    <row r="30" spans="1:6">
      <c r="A30" t="s">
        <v>71</v>
      </c>
      <c r="B30" s="1" t="s">
        <v>43</v>
      </c>
      <c r="C30" t="s">
        <v>33</v>
      </c>
      <c r="D30">
        <v>2000</v>
      </c>
      <c r="E30">
        <v>22</v>
      </c>
      <c r="F30" s="4">
        <f t="shared" si="0"/>
        <v>90.909090909090907</v>
      </c>
    </row>
    <row r="31" spans="1:6">
      <c r="A31" t="s">
        <v>71</v>
      </c>
      <c r="B31" s="1" t="s">
        <v>70</v>
      </c>
      <c r="C31" t="s">
        <v>33</v>
      </c>
      <c r="D31">
        <v>2000</v>
      </c>
      <c r="E31">
        <v>22</v>
      </c>
      <c r="F31" s="4">
        <f t="shared" si="0"/>
        <v>90.909090909090907</v>
      </c>
    </row>
    <row r="32" spans="1:6">
      <c r="A32" t="s">
        <v>22</v>
      </c>
      <c r="B32" s="1" t="s">
        <v>56</v>
      </c>
      <c r="C32" t="s">
        <v>44</v>
      </c>
      <c r="D32">
        <v>2890</v>
      </c>
      <c r="E32">
        <v>32</v>
      </c>
      <c r="F32" s="4">
        <f t="shared" si="0"/>
        <v>90.3125</v>
      </c>
    </row>
    <row r="33" spans="1:6">
      <c r="A33" t="s">
        <v>39</v>
      </c>
      <c r="B33" s="1" t="s">
        <v>40</v>
      </c>
      <c r="C33" t="s">
        <v>31</v>
      </c>
      <c r="D33">
        <v>1800</v>
      </c>
      <c r="E33">
        <v>20</v>
      </c>
      <c r="F33" s="4">
        <f t="shared" ref="F33:F64" si="1">D33/E33</f>
        <v>90</v>
      </c>
    </row>
    <row r="34" spans="1:6">
      <c r="A34" t="s">
        <v>2</v>
      </c>
      <c r="B34" s="1" t="s">
        <v>98</v>
      </c>
      <c r="C34" t="s">
        <v>31</v>
      </c>
      <c r="D34">
        <v>1620</v>
      </c>
      <c r="E34">
        <v>18</v>
      </c>
      <c r="F34" s="4">
        <f t="shared" si="1"/>
        <v>90</v>
      </c>
    </row>
    <row r="35" spans="1:6">
      <c r="A35" t="s">
        <v>71</v>
      </c>
      <c r="B35" s="1" t="s">
        <v>73</v>
      </c>
      <c r="C35" t="s">
        <v>33</v>
      </c>
      <c r="D35">
        <v>1610</v>
      </c>
      <c r="E35">
        <v>18</v>
      </c>
      <c r="F35" s="4">
        <f t="shared" si="1"/>
        <v>89.444444444444443</v>
      </c>
    </row>
    <row r="36" spans="1:6">
      <c r="A36" t="s">
        <v>5</v>
      </c>
      <c r="B36" s="1" t="s">
        <v>34</v>
      </c>
      <c r="C36" t="s">
        <v>31</v>
      </c>
      <c r="D36">
        <v>1853</v>
      </c>
      <c r="E36">
        <v>21</v>
      </c>
      <c r="F36" s="4">
        <f t="shared" si="1"/>
        <v>88.238095238095241</v>
      </c>
    </row>
    <row r="37" spans="1:6">
      <c r="A37" s="2" t="s">
        <v>21</v>
      </c>
      <c r="B37" s="3" t="s">
        <v>57</v>
      </c>
      <c r="C37" s="2" t="s">
        <v>44</v>
      </c>
      <c r="D37" s="2">
        <v>3340</v>
      </c>
      <c r="E37" s="2">
        <v>38</v>
      </c>
      <c r="F37" s="5">
        <f t="shared" si="1"/>
        <v>87.89473684210526</v>
      </c>
    </row>
    <row r="38" spans="1:6">
      <c r="A38" t="s">
        <v>3</v>
      </c>
      <c r="B38" s="1" t="s">
        <v>75</v>
      </c>
      <c r="D38">
        <v>2090</v>
      </c>
      <c r="E38">
        <v>24</v>
      </c>
      <c r="F38" s="4">
        <f t="shared" si="1"/>
        <v>87.083333333333329</v>
      </c>
    </row>
    <row r="39" spans="1:6">
      <c r="A39" t="s">
        <v>12</v>
      </c>
      <c r="B39" s="1" t="s">
        <v>60</v>
      </c>
      <c r="C39" t="s">
        <v>38</v>
      </c>
      <c r="D39">
        <v>1212</v>
      </c>
      <c r="E39">
        <v>14</v>
      </c>
      <c r="F39" s="4">
        <f t="shared" si="1"/>
        <v>86.571428571428569</v>
      </c>
    </row>
    <row r="40" spans="1:6">
      <c r="A40" t="s">
        <v>24</v>
      </c>
      <c r="B40" s="1" t="s">
        <v>53</v>
      </c>
      <c r="C40" t="s">
        <v>97</v>
      </c>
      <c r="D40">
        <v>1729</v>
      </c>
      <c r="E40">
        <v>20</v>
      </c>
      <c r="F40" s="4">
        <f t="shared" si="1"/>
        <v>86.45</v>
      </c>
    </row>
    <row r="41" spans="1:6">
      <c r="A41" t="s">
        <v>20</v>
      </c>
      <c r="B41" s="1" t="s">
        <v>62</v>
      </c>
      <c r="C41" t="s">
        <v>44</v>
      </c>
      <c r="D41">
        <v>1687</v>
      </c>
      <c r="E41">
        <v>20</v>
      </c>
      <c r="F41" s="4">
        <f t="shared" si="1"/>
        <v>84.35</v>
      </c>
    </row>
    <row r="42" spans="1:6">
      <c r="A42" t="s">
        <v>71</v>
      </c>
      <c r="B42" s="1" t="s">
        <v>72</v>
      </c>
      <c r="C42" t="s">
        <v>33</v>
      </c>
      <c r="D42">
        <v>1500</v>
      </c>
      <c r="E42">
        <v>18</v>
      </c>
      <c r="F42" s="4">
        <f t="shared" si="1"/>
        <v>83.333333333333329</v>
      </c>
    </row>
    <row r="43" spans="1:6">
      <c r="A43" t="s">
        <v>17</v>
      </c>
      <c r="B43" s="1" t="s">
        <v>36</v>
      </c>
      <c r="D43">
        <v>892</v>
      </c>
      <c r="E43">
        <v>11</v>
      </c>
      <c r="F43" s="4">
        <f t="shared" si="1"/>
        <v>81.090909090909093</v>
      </c>
    </row>
    <row r="44" spans="1:6">
      <c r="A44" t="s">
        <v>12</v>
      </c>
      <c r="B44" s="1" t="s">
        <v>53</v>
      </c>
      <c r="C44" t="s">
        <v>38</v>
      </c>
      <c r="D44">
        <v>1934</v>
      </c>
      <c r="E44">
        <v>24</v>
      </c>
      <c r="F44" s="4">
        <f t="shared" si="1"/>
        <v>80.583333333333329</v>
      </c>
    </row>
    <row r="45" spans="1:6">
      <c r="A45" t="s">
        <v>84</v>
      </c>
      <c r="B45" s="1" t="s">
        <v>53</v>
      </c>
      <c r="C45" t="s">
        <v>59</v>
      </c>
      <c r="D45">
        <v>637</v>
      </c>
      <c r="E45">
        <v>8</v>
      </c>
      <c r="F45" s="4">
        <f t="shared" si="1"/>
        <v>79.625</v>
      </c>
    </row>
    <row r="46" spans="1:6">
      <c r="A46" t="s">
        <v>9</v>
      </c>
      <c r="B46" s="1" t="s">
        <v>36</v>
      </c>
      <c r="C46" t="s">
        <v>31</v>
      </c>
      <c r="D46">
        <v>1737</v>
      </c>
      <c r="E46">
        <v>22</v>
      </c>
      <c r="F46" s="4">
        <f t="shared" si="1"/>
        <v>78.954545454545453</v>
      </c>
    </row>
    <row r="47" spans="1:6">
      <c r="A47" t="s">
        <v>51</v>
      </c>
      <c r="B47" s="1" t="s">
        <v>46</v>
      </c>
      <c r="C47" t="s">
        <v>52</v>
      </c>
      <c r="D47">
        <v>2210</v>
      </c>
      <c r="E47">
        <v>28</v>
      </c>
      <c r="F47" s="4">
        <f t="shared" si="1"/>
        <v>78.928571428571431</v>
      </c>
    </row>
    <row r="48" spans="1:6">
      <c r="A48" t="s">
        <v>17</v>
      </c>
      <c r="B48" s="1" t="s">
        <v>53</v>
      </c>
      <c r="C48" t="s">
        <v>52</v>
      </c>
      <c r="D48">
        <v>709</v>
      </c>
      <c r="E48">
        <v>9</v>
      </c>
      <c r="F48" s="4">
        <f t="shared" si="1"/>
        <v>78.777777777777771</v>
      </c>
    </row>
    <row r="49" spans="1:6">
      <c r="A49" t="s">
        <v>71</v>
      </c>
      <c r="B49" s="1" t="s">
        <v>62</v>
      </c>
      <c r="C49" t="s">
        <v>33</v>
      </c>
      <c r="D49">
        <v>1150</v>
      </c>
      <c r="E49">
        <v>15</v>
      </c>
      <c r="F49" s="4">
        <f t="shared" si="1"/>
        <v>76.666666666666671</v>
      </c>
    </row>
    <row r="50" spans="1:6">
      <c r="A50" t="s">
        <v>94</v>
      </c>
      <c r="B50" s="1" t="s">
        <v>30</v>
      </c>
      <c r="C50" t="s">
        <v>38</v>
      </c>
      <c r="D50">
        <v>1411</v>
      </c>
      <c r="E50">
        <v>19</v>
      </c>
      <c r="F50" s="4">
        <f t="shared" si="1"/>
        <v>74.263157894736835</v>
      </c>
    </row>
    <row r="51" spans="1:6">
      <c r="A51" t="s">
        <v>105</v>
      </c>
      <c r="B51" s="1" t="s">
        <v>106</v>
      </c>
      <c r="D51">
        <v>1396</v>
      </c>
      <c r="E51">
        <v>19</v>
      </c>
      <c r="F51" s="4">
        <f t="shared" si="1"/>
        <v>73.473684210526315</v>
      </c>
    </row>
    <row r="52" spans="1:6">
      <c r="A52" t="s">
        <v>0</v>
      </c>
      <c r="B52" s="1" t="s">
        <v>53</v>
      </c>
      <c r="D52">
        <v>1710</v>
      </c>
      <c r="E52">
        <v>24</v>
      </c>
      <c r="F52" s="4">
        <f t="shared" si="1"/>
        <v>71.25</v>
      </c>
    </row>
    <row r="53" spans="1:6">
      <c r="A53" t="s">
        <v>69</v>
      </c>
      <c r="B53" s="1" t="s">
        <v>70</v>
      </c>
      <c r="C53" t="s">
        <v>31</v>
      </c>
      <c r="D53">
        <v>1470</v>
      </c>
      <c r="E53">
        <v>21</v>
      </c>
      <c r="F53" s="4">
        <f t="shared" si="1"/>
        <v>70</v>
      </c>
    </row>
    <row r="54" spans="1:6">
      <c r="A54" t="s">
        <v>71</v>
      </c>
      <c r="B54" s="1" t="s">
        <v>74</v>
      </c>
      <c r="C54" t="s">
        <v>33</v>
      </c>
      <c r="D54">
        <v>1100</v>
      </c>
      <c r="E54">
        <v>16</v>
      </c>
      <c r="F54" s="4">
        <f t="shared" si="1"/>
        <v>68.75</v>
      </c>
    </row>
    <row r="55" spans="1:6">
      <c r="A55" t="s">
        <v>6</v>
      </c>
      <c r="B55" s="1" t="s">
        <v>34</v>
      </c>
      <c r="C55" t="s">
        <v>31</v>
      </c>
      <c r="D55">
        <v>1150</v>
      </c>
      <c r="E55">
        <v>17</v>
      </c>
      <c r="F55" s="4">
        <f t="shared" si="1"/>
        <v>67.647058823529406</v>
      </c>
    </row>
    <row r="56" spans="1:6">
      <c r="A56" t="s">
        <v>82</v>
      </c>
      <c r="B56" s="1" t="s">
        <v>53</v>
      </c>
      <c r="C56" t="s">
        <v>31</v>
      </c>
      <c r="D56">
        <v>1201</v>
      </c>
      <c r="E56">
        <v>19</v>
      </c>
      <c r="F56" s="4">
        <f t="shared" si="1"/>
        <v>63.210526315789473</v>
      </c>
    </row>
    <row r="57" spans="1:6">
      <c r="A57" t="s">
        <v>11</v>
      </c>
      <c r="B57" s="1" t="s">
        <v>56</v>
      </c>
      <c r="C57" t="s">
        <v>38</v>
      </c>
      <c r="D57">
        <v>3400</v>
      </c>
      <c r="E57">
        <v>54</v>
      </c>
      <c r="F57" s="4">
        <f t="shared" si="1"/>
        <v>62.962962962962962</v>
      </c>
    </row>
    <row r="58" spans="1:6">
      <c r="A58" t="s">
        <v>0</v>
      </c>
      <c r="B58" s="1" t="s">
        <v>36</v>
      </c>
      <c r="D58">
        <v>1480</v>
      </c>
      <c r="E58">
        <v>26</v>
      </c>
      <c r="F58" s="4">
        <f t="shared" si="1"/>
        <v>56.92307692307692</v>
      </c>
    </row>
    <row r="59" spans="1:6">
      <c r="A59" t="s">
        <v>0</v>
      </c>
      <c r="B59" s="1" t="s">
        <v>46</v>
      </c>
      <c r="D59">
        <v>1475</v>
      </c>
      <c r="E59">
        <v>26</v>
      </c>
      <c r="F59" s="4">
        <f t="shared" si="1"/>
        <v>56.730769230769234</v>
      </c>
    </row>
    <row r="60" spans="1:6">
      <c r="A60" t="s">
        <v>104</v>
      </c>
      <c r="B60" s="1" t="s">
        <v>56</v>
      </c>
      <c r="D60">
        <v>1170</v>
      </c>
      <c r="E60">
        <v>24</v>
      </c>
      <c r="F60" s="4">
        <f t="shared" si="1"/>
        <v>48.75</v>
      </c>
    </row>
    <row r="61" spans="1:6">
      <c r="A61" t="s">
        <v>23</v>
      </c>
      <c r="B61" s="1" t="s">
        <v>34</v>
      </c>
      <c r="C61" t="s">
        <v>44</v>
      </c>
      <c r="D61">
        <v>1200</v>
      </c>
      <c r="E61">
        <v>26</v>
      </c>
      <c r="F61" s="4">
        <f t="shared" si="1"/>
        <v>46.153846153846153</v>
      </c>
    </row>
    <row r="62" spans="1:6">
      <c r="A62" t="s">
        <v>65</v>
      </c>
      <c r="B62" s="1" t="s">
        <v>67</v>
      </c>
      <c r="C62" t="s">
        <v>38</v>
      </c>
      <c r="D62">
        <v>620</v>
      </c>
      <c r="E62">
        <v>14</v>
      </c>
      <c r="F62" s="4">
        <f t="shared" si="1"/>
        <v>44.285714285714285</v>
      </c>
    </row>
    <row r="63" spans="1:6">
      <c r="A63" t="s">
        <v>4</v>
      </c>
      <c r="B63" s="1" t="s">
        <v>30</v>
      </c>
      <c r="C63" t="s">
        <v>31</v>
      </c>
      <c r="D63">
        <v>1010</v>
      </c>
      <c r="E63">
        <v>25</v>
      </c>
      <c r="F63" s="4">
        <f t="shared" si="1"/>
        <v>40.4</v>
      </c>
    </row>
    <row r="64" spans="1:6">
      <c r="A64" t="s">
        <v>65</v>
      </c>
      <c r="B64" s="1" t="s">
        <v>68</v>
      </c>
      <c r="C64" t="s">
        <v>38</v>
      </c>
      <c r="D64">
        <v>570</v>
      </c>
      <c r="E64">
        <v>15</v>
      </c>
      <c r="F64" s="4">
        <f t="shared" si="1"/>
        <v>38</v>
      </c>
    </row>
    <row r="65" spans="1:6">
      <c r="A65" t="s">
        <v>51</v>
      </c>
      <c r="B65" s="1" t="s">
        <v>36</v>
      </c>
      <c r="C65" t="s">
        <v>52</v>
      </c>
      <c r="D65">
        <v>980</v>
      </c>
      <c r="E65">
        <v>29</v>
      </c>
      <c r="F65" s="4">
        <f t="shared" ref="F65" si="2">D65/E65</f>
        <v>33.793103448275865</v>
      </c>
    </row>
    <row r="66" spans="1:6">
      <c r="A66">
        <v>65</v>
      </c>
      <c r="D66" s="4">
        <f>SUM(D2:D65)</f>
        <v>123990.5</v>
      </c>
      <c r="E66">
        <f>SUM(E2:E65)</f>
        <v>1327</v>
      </c>
    </row>
  </sheetData>
  <sortState ref="A2:F67">
    <sortCondition descending="1" ref="F2:F67"/>
  </sortState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A2" sqref="A2:F4"/>
    </sheetView>
  </sheetViews>
  <sheetFormatPr defaultRowHeight="15"/>
  <cols>
    <col min="1" max="1" width="14.85546875" customWidth="1"/>
    <col min="2" max="2" width="9.140625" style="1"/>
    <col min="7" max="7" width="27.28515625" customWidth="1"/>
    <col min="8" max="8" width="14.5703125" customWidth="1"/>
    <col min="9" max="9" width="25.5703125" customWidth="1"/>
  </cols>
  <sheetData>
    <row r="1" spans="1:9">
      <c r="A1" s="6" t="s">
        <v>25</v>
      </c>
      <c r="B1" s="7" t="s">
        <v>26</v>
      </c>
      <c r="C1" s="6" t="s">
        <v>27</v>
      </c>
      <c r="D1" s="6" t="s">
        <v>29</v>
      </c>
      <c r="E1" s="6" t="s">
        <v>28</v>
      </c>
      <c r="F1" s="6" t="s">
        <v>35</v>
      </c>
      <c r="G1" s="6" t="s">
        <v>132</v>
      </c>
      <c r="H1" s="6" t="s">
        <v>115</v>
      </c>
      <c r="I1" s="6" t="s">
        <v>133</v>
      </c>
    </row>
    <row r="2" spans="1:9">
      <c r="A2" t="s">
        <v>6</v>
      </c>
      <c r="B2" s="1" t="s">
        <v>55</v>
      </c>
      <c r="C2" t="s">
        <v>31</v>
      </c>
      <c r="D2">
        <v>1980</v>
      </c>
      <c r="E2">
        <v>14</v>
      </c>
      <c r="F2" s="4">
        <f>D2/E2</f>
        <v>141.42857142857142</v>
      </c>
    </row>
    <row r="3" spans="1:9">
      <c r="A3" t="s">
        <v>84</v>
      </c>
      <c r="B3" s="1" t="s">
        <v>55</v>
      </c>
      <c r="C3" t="s">
        <v>59</v>
      </c>
      <c r="D3">
        <v>1300</v>
      </c>
      <c r="E3">
        <v>13</v>
      </c>
      <c r="F3" s="4">
        <f>D3/E3</f>
        <v>100</v>
      </c>
    </row>
    <row r="4" spans="1:9">
      <c r="A4" t="s">
        <v>83</v>
      </c>
      <c r="B4" s="1" t="s">
        <v>55</v>
      </c>
      <c r="C4" t="s">
        <v>52</v>
      </c>
      <c r="D4">
        <v>1824</v>
      </c>
      <c r="E4">
        <v>19</v>
      </c>
      <c r="F4" s="4">
        <f>D4/E4</f>
        <v>96</v>
      </c>
    </row>
    <row r="5" spans="1:9">
      <c r="A5" t="s">
        <v>54</v>
      </c>
      <c r="B5" s="1" t="s">
        <v>55</v>
      </c>
      <c r="C5" t="s">
        <v>44</v>
      </c>
      <c r="D5">
        <v>2482</v>
      </c>
      <c r="E5">
        <v>27</v>
      </c>
      <c r="F5" s="4">
        <f>D5/E5</f>
        <v>91.925925925925924</v>
      </c>
    </row>
    <row r="18" spans="1:6">
      <c r="A18">
        <v>4</v>
      </c>
      <c r="D18">
        <f>SUM(D2:D17)</f>
        <v>7586</v>
      </c>
      <c r="E18">
        <f>SUM(E2:E5)</f>
        <v>73</v>
      </c>
      <c r="F18" s="4">
        <f t="shared" ref="F18" si="0">D18/E18</f>
        <v>103.91780821917808</v>
      </c>
    </row>
  </sheetData>
  <sortState ref="A2:F7">
    <sortCondition descending="1" ref="F2:F7"/>
  </sortState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8"/>
  <sheetViews>
    <sheetView topLeftCell="A14" zoomScaleNormal="100" workbookViewId="0">
      <selection activeCell="A38" sqref="A38"/>
    </sheetView>
  </sheetViews>
  <sheetFormatPr defaultRowHeight="15"/>
  <cols>
    <col min="1" max="1" width="18" bestFit="1" customWidth="1"/>
    <col min="2" max="2" width="9.140625" style="1"/>
    <col min="4" max="4" width="7" customWidth="1"/>
    <col min="5" max="5" width="6.28515625" customWidth="1"/>
    <col min="6" max="6" width="8" customWidth="1"/>
    <col min="7" max="7" width="24.42578125" customWidth="1"/>
    <col min="8" max="8" width="14.5703125" customWidth="1"/>
    <col min="9" max="9" width="22.5703125" customWidth="1"/>
  </cols>
  <sheetData>
    <row r="1" spans="1:9">
      <c r="A1" s="6" t="s">
        <v>25</v>
      </c>
      <c r="B1" s="7" t="s">
        <v>26</v>
      </c>
      <c r="C1" s="6" t="s">
        <v>27</v>
      </c>
      <c r="D1" s="6" t="s">
        <v>29</v>
      </c>
      <c r="E1" s="6" t="s">
        <v>28</v>
      </c>
      <c r="F1" s="6" t="s">
        <v>35</v>
      </c>
      <c r="G1" s="6" t="s">
        <v>132</v>
      </c>
      <c r="H1" s="6" t="s">
        <v>115</v>
      </c>
      <c r="I1" s="6" t="s">
        <v>133</v>
      </c>
    </row>
    <row r="2" spans="1:9">
      <c r="A2" t="s">
        <v>7</v>
      </c>
      <c r="B2" s="1" t="s">
        <v>91</v>
      </c>
      <c r="C2" t="s">
        <v>31</v>
      </c>
      <c r="D2">
        <v>3340</v>
      </c>
      <c r="E2">
        <v>15</v>
      </c>
      <c r="F2" s="4">
        <f>D2/E2</f>
        <v>222.66666666666666</v>
      </c>
    </row>
    <row r="3" spans="1:9">
      <c r="A3" t="s">
        <v>7</v>
      </c>
      <c r="B3" s="1" t="s">
        <v>58</v>
      </c>
      <c r="C3" t="s">
        <v>31</v>
      </c>
      <c r="D3">
        <v>3510</v>
      </c>
      <c r="E3">
        <v>17</v>
      </c>
      <c r="F3" s="4">
        <f>D3/E3</f>
        <v>206.47058823529412</v>
      </c>
    </row>
    <row r="4" spans="1:9">
      <c r="A4" t="s">
        <v>7</v>
      </c>
      <c r="B4" s="1" t="s">
        <v>86</v>
      </c>
      <c r="C4" t="s">
        <v>31</v>
      </c>
      <c r="D4">
        <v>5040</v>
      </c>
      <c r="E4">
        <v>26</v>
      </c>
      <c r="F4" s="4">
        <f>D4/E4</f>
        <v>193.84615384615384</v>
      </c>
    </row>
    <row r="5" spans="1:9">
      <c r="A5" t="s">
        <v>20</v>
      </c>
      <c r="B5" s="1" t="s">
        <v>81</v>
      </c>
      <c r="C5" t="s">
        <v>44</v>
      </c>
      <c r="D5">
        <v>4000</v>
      </c>
      <c r="E5">
        <v>23</v>
      </c>
      <c r="F5" s="4">
        <f>D5/E5</f>
        <v>173.91304347826087</v>
      </c>
    </row>
    <row r="6" spans="1:9">
      <c r="A6" t="s">
        <v>6</v>
      </c>
      <c r="B6" s="1" t="s">
        <v>79</v>
      </c>
      <c r="C6" t="s">
        <v>31</v>
      </c>
      <c r="D6">
        <v>2030</v>
      </c>
      <c r="E6">
        <v>13</v>
      </c>
      <c r="F6" s="4">
        <f>D6/E6</f>
        <v>156.15384615384616</v>
      </c>
    </row>
    <row r="7" spans="1:9">
      <c r="A7" t="s">
        <v>17</v>
      </c>
      <c r="B7" s="1" t="s">
        <v>91</v>
      </c>
      <c r="C7" t="s">
        <v>52</v>
      </c>
      <c r="D7">
        <v>1286</v>
      </c>
      <c r="E7">
        <v>9</v>
      </c>
      <c r="F7" s="4">
        <f>D7/E7</f>
        <v>142.88888888888889</v>
      </c>
    </row>
    <row r="8" spans="1:9">
      <c r="A8" t="s">
        <v>15</v>
      </c>
      <c r="B8" s="1" t="s">
        <v>80</v>
      </c>
      <c r="C8" t="s">
        <v>52</v>
      </c>
      <c r="D8">
        <v>3272</v>
      </c>
      <c r="E8">
        <v>23</v>
      </c>
      <c r="F8" s="4">
        <f>D8/E8</f>
        <v>142.2608695652174</v>
      </c>
    </row>
    <row r="9" spans="1:9">
      <c r="A9" t="s">
        <v>0</v>
      </c>
      <c r="B9" s="1" t="s">
        <v>58</v>
      </c>
      <c r="D9">
        <v>2706</v>
      </c>
      <c r="E9">
        <v>20</v>
      </c>
      <c r="F9" s="4">
        <f>D9/E9</f>
        <v>135.30000000000001</v>
      </c>
    </row>
    <row r="10" spans="1:9">
      <c r="A10" t="s">
        <v>15</v>
      </c>
      <c r="B10" s="1" t="s">
        <v>81</v>
      </c>
      <c r="C10" t="s">
        <v>52</v>
      </c>
      <c r="D10">
        <v>2990</v>
      </c>
      <c r="E10">
        <v>23</v>
      </c>
      <c r="F10" s="4">
        <f>D10/E10</f>
        <v>130</v>
      </c>
    </row>
    <row r="11" spans="1:9">
      <c r="A11" t="s">
        <v>39</v>
      </c>
      <c r="B11" s="1">
        <v>6</v>
      </c>
      <c r="C11" t="s">
        <v>31</v>
      </c>
      <c r="D11">
        <v>2730</v>
      </c>
      <c r="E11">
        <v>21</v>
      </c>
      <c r="F11" s="4">
        <f>D11/E11</f>
        <v>130</v>
      </c>
    </row>
    <row r="12" spans="1:9">
      <c r="A12" t="s">
        <v>8</v>
      </c>
      <c r="B12" s="1" t="s">
        <v>50</v>
      </c>
      <c r="C12" t="s">
        <v>31</v>
      </c>
      <c r="D12">
        <v>3372</v>
      </c>
      <c r="E12">
        <v>26</v>
      </c>
      <c r="F12" s="4">
        <f>D12/E12</f>
        <v>129.69230769230768</v>
      </c>
    </row>
    <row r="13" spans="1:9">
      <c r="A13" t="s">
        <v>13</v>
      </c>
      <c r="B13" s="1" t="s">
        <v>79</v>
      </c>
      <c r="C13" t="s">
        <v>38</v>
      </c>
      <c r="D13">
        <v>2069</v>
      </c>
      <c r="E13">
        <v>16</v>
      </c>
      <c r="F13" s="4">
        <f>D13/E13</f>
        <v>129.3125</v>
      </c>
    </row>
    <row r="14" spans="1:9">
      <c r="A14" t="s">
        <v>1</v>
      </c>
      <c r="B14" s="1" t="s">
        <v>86</v>
      </c>
      <c r="C14" t="s">
        <v>33</v>
      </c>
      <c r="D14">
        <v>890</v>
      </c>
      <c r="E14">
        <v>7</v>
      </c>
      <c r="F14" s="4">
        <f>D14/E14</f>
        <v>127.14285714285714</v>
      </c>
    </row>
    <row r="15" spans="1:9">
      <c r="A15" t="s">
        <v>71</v>
      </c>
      <c r="B15" s="1" t="s">
        <v>81</v>
      </c>
      <c r="D15">
        <v>3022</v>
      </c>
      <c r="E15">
        <v>25</v>
      </c>
      <c r="F15" s="4">
        <f>D15/E15</f>
        <v>120.88</v>
      </c>
    </row>
    <row r="16" spans="1:9">
      <c r="A16" t="s">
        <v>84</v>
      </c>
      <c r="B16" s="1" t="s">
        <v>86</v>
      </c>
      <c r="C16" t="s">
        <v>59</v>
      </c>
      <c r="D16">
        <v>1040</v>
      </c>
      <c r="E16">
        <v>9</v>
      </c>
      <c r="F16" s="4">
        <f>D16/E16</f>
        <v>115.55555555555556</v>
      </c>
    </row>
    <row r="17" spans="1:9">
      <c r="A17" t="s">
        <v>39</v>
      </c>
      <c r="B17" s="1">
        <v>5</v>
      </c>
      <c r="C17" t="s">
        <v>31</v>
      </c>
      <c r="D17">
        <v>1539</v>
      </c>
      <c r="E17">
        <v>14</v>
      </c>
      <c r="F17" s="4">
        <f>D17/E17</f>
        <v>109.92857142857143</v>
      </c>
    </row>
    <row r="18" spans="1:9">
      <c r="A18" t="s">
        <v>2</v>
      </c>
      <c r="B18" s="1" t="s">
        <v>45</v>
      </c>
      <c r="C18" t="s">
        <v>38</v>
      </c>
      <c r="D18">
        <v>1510</v>
      </c>
      <c r="E18">
        <v>15</v>
      </c>
      <c r="F18" s="4">
        <f>D18/E18</f>
        <v>100.66666666666667</v>
      </c>
    </row>
    <row r="19" spans="1:9">
      <c r="A19" t="s">
        <v>12</v>
      </c>
      <c r="B19" s="1" t="s">
        <v>58</v>
      </c>
      <c r="C19" t="s">
        <v>38</v>
      </c>
      <c r="D19">
        <v>1290</v>
      </c>
      <c r="E19">
        <v>13</v>
      </c>
      <c r="F19" s="4">
        <f>D19/E19</f>
        <v>99.230769230769226</v>
      </c>
    </row>
    <row r="20" spans="1:9">
      <c r="A20" t="s">
        <v>16</v>
      </c>
      <c r="B20" s="1" t="s">
        <v>138</v>
      </c>
      <c r="C20" t="s">
        <v>52</v>
      </c>
      <c r="D20">
        <v>1882</v>
      </c>
      <c r="E20">
        <v>19</v>
      </c>
      <c r="F20" s="4">
        <f>D20/E20</f>
        <v>99.05263157894737</v>
      </c>
      <c r="G20" t="s">
        <v>139</v>
      </c>
      <c r="H20" t="s">
        <v>140</v>
      </c>
      <c r="I20" s="8" t="s">
        <v>141</v>
      </c>
    </row>
    <row r="21" spans="1:9">
      <c r="A21" t="s">
        <v>12</v>
      </c>
      <c r="B21" s="1" t="s">
        <v>42</v>
      </c>
      <c r="C21" t="s">
        <v>38</v>
      </c>
      <c r="D21">
        <v>2104</v>
      </c>
      <c r="E21">
        <v>22</v>
      </c>
      <c r="F21" s="4">
        <f>D21/E21</f>
        <v>95.63636363636364</v>
      </c>
    </row>
    <row r="22" spans="1:9">
      <c r="A22" t="s">
        <v>16</v>
      </c>
      <c r="B22" s="1" t="s">
        <v>95</v>
      </c>
      <c r="C22" t="s">
        <v>52</v>
      </c>
      <c r="D22">
        <v>2000</v>
      </c>
      <c r="E22">
        <v>21</v>
      </c>
      <c r="F22" s="4">
        <f>D22/E22</f>
        <v>95.238095238095241</v>
      </c>
    </row>
    <row r="23" spans="1:9">
      <c r="A23" t="s">
        <v>118</v>
      </c>
      <c r="B23" s="1" t="s">
        <v>58</v>
      </c>
      <c r="C23" t="s">
        <v>31</v>
      </c>
      <c r="D23">
        <v>1420</v>
      </c>
      <c r="E23">
        <v>18</v>
      </c>
      <c r="F23" s="4">
        <f>D23/E23</f>
        <v>78.888888888888886</v>
      </c>
    </row>
    <row r="24" spans="1:9">
      <c r="A24" t="s">
        <v>99</v>
      </c>
      <c r="B24" s="1" t="s">
        <v>101</v>
      </c>
      <c r="C24" t="s">
        <v>31</v>
      </c>
      <c r="D24">
        <v>1104</v>
      </c>
      <c r="E24">
        <v>14</v>
      </c>
      <c r="F24" s="4">
        <f>D24/E24</f>
        <v>78.857142857142861</v>
      </c>
    </row>
    <row r="25" spans="1:9">
      <c r="A25" t="s">
        <v>17</v>
      </c>
      <c r="B25" s="1" t="s">
        <v>86</v>
      </c>
      <c r="D25">
        <v>1157</v>
      </c>
      <c r="E25">
        <v>15</v>
      </c>
      <c r="F25" s="4">
        <f>D25/E25</f>
        <v>77.13333333333334</v>
      </c>
    </row>
    <row r="26" spans="1:9">
      <c r="A26" t="s">
        <v>99</v>
      </c>
      <c r="B26" s="1" t="s">
        <v>100</v>
      </c>
      <c r="C26" t="s">
        <v>31</v>
      </c>
      <c r="D26">
        <v>1210</v>
      </c>
      <c r="E26">
        <v>16</v>
      </c>
      <c r="F26" s="4">
        <f>D26/E26</f>
        <v>75.625</v>
      </c>
    </row>
    <row r="27" spans="1:9">
      <c r="A27" t="s">
        <v>39</v>
      </c>
      <c r="B27" s="1">
        <v>4</v>
      </c>
      <c r="C27" t="s">
        <v>31</v>
      </c>
      <c r="D27">
        <v>1450</v>
      </c>
      <c r="E27">
        <v>20</v>
      </c>
      <c r="F27" s="4">
        <f>D27/E27</f>
        <v>72.5</v>
      </c>
    </row>
    <row r="28" spans="1:9">
      <c r="A28" t="s">
        <v>0</v>
      </c>
      <c r="B28" s="1" t="s">
        <v>86</v>
      </c>
      <c r="D28">
        <v>1646</v>
      </c>
      <c r="E28">
        <v>23</v>
      </c>
      <c r="F28" s="4">
        <f>D28/E28</f>
        <v>71.565217391304344</v>
      </c>
    </row>
    <row r="29" spans="1:9">
      <c r="A29" t="s">
        <v>84</v>
      </c>
      <c r="B29" s="1" t="s">
        <v>87</v>
      </c>
      <c r="C29" t="s">
        <v>59</v>
      </c>
      <c r="D29">
        <v>1250</v>
      </c>
      <c r="E29">
        <v>18</v>
      </c>
      <c r="F29" s="4">
        <f>D29/E29</f>
        <v>69.444444444444443</v>
      </c>
    </row>
    <row r="30" spans="1:9">
      <c r="A30" t="s">
        <v>18</v>
      </c>
      <c r="B30" s="1" t="s">
        <v>58</v>
      </c>
      <c r="C30" t="s">
        <v>59</v>
      </c>
      <c r="D30">
        <v>1610</v>
      </c>
      <c r="E30">
        <v>27</v>
      </c>
      <c r="F30" s="4">
        <f>D30/E30</f>
        <v>59.629629629629626</v>
      </c>
    </row>
    <row r="31" spans="1:9">
      <c r="A31" t="s">
        <v>2</v>
      </c>
      <c r="B31" s="1" t="s">
        <v>96</v>
      </c>
      <c r="D31">
        <v>1383</v>
      </c>
      <c r="E31">
        <v>24</v>
      </c>
      <c r="F31" s="4">
        <f>D31/E31</f>
        <v>57.625</v>
      </c>
    </row>
    <row r="32" spans="1:9">
      <c r="A32" t="s">
        <v>99</v>
      </c>
      <c r="B32" s="1" t="s">
        <v>102</v>
      </c>
      <c r="C32" t="s">
        <v>31</v>
      </c>
      <c r="D32">
        <v>1040</v>
      </c>
      <c r="E32">
        <v>19</v>
      </c>
      <c r="F32" s="4">
        <f>D32/E32</f>
        <v>54.736842105263158</v>
      </c>
    </row>
    <row r="33" spans="1:6">
      <c r="A33" t="s">
        <v>99</v>
      </c>
      <c r="B33" s="1" t="s">
        <v>80</v>
      </c>
      <c r="C33" t="s">
        <v>31</v>
      </c>
      <c r="D33">
        <v>870</v>
      </c>
      <c r="E33">
        <v>16</v>
      </c>
      <c r="F33" s="4">
        <f>D33/E33</f>
        <v>54.375</v>
      </c>
    </row>
    <row r="34" spans="1:6">
      <c r="A34" t="s">
        <v>99</v>
      </c>
      <c r="B34" s="1" t="s">
        <v>81</v>
      </c>
      <c r="C34" t="s">
        <v>31</v>
      </c>
      <c r="D34">
        <v>560</v>
      </c>
      <c r="E34">
        <v>16</v>
      </c>
      <c r="F34" s="4">
        <f>D34/E34</f>
        <v>35</v>
      </c>
    </row>
    <row r="35" spans="1:6">
      <c r="A35" t="s">
        <v>99</v>
      </c>
      <c r="B35" s="1" t="s">
        <v>103</v>
      </c>
      <c r="C35" t="s">
        <v>31</v>
      </c>
      <c r="D35">
        <v>133</v>
      </c>
      <c r="E35">
        <v>20</v>
      </c>
      <c r="F35" s="4">
        <f>D35/E35</f>
        <v>6.65</v>
      </c>
    </row>
    <row r="38" spans="1:6">
      <c r="A38">
        <v>33</v>
      </c>
      <c r="D38">
        <f>SUM(D2:D37)</f>
        <v>66455</v>
      </c>
      <c r="E38">
        <f>SUM(E2:E32)</f>
        <v>571</v>
      </c>
      <c r="F38" s="4">
        <f>D38/E38</f>
        <v>116.38353765323993</v>
      </c>
    </row>
  </sheetData>
  <sortState ref="A2:F35">
    <sortCondition descending="1" ref="F2:F35"/>
  </sortState>
  <hyperlinks>
    <hyperlink ref="I20" r:id="rId1"/>
  </hyperlinks>
  <pageMargins left="0.7" right="0.7" top="0.75" bottom="0.75" header="0.3" footer="0.3"/>
  <pageSetup paperSize="9" orientation="landscape" horizontalDpi="300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activeCell="G1" sqref="G1:I1"/>
    </sheetView>
  </sheetViews>
  <sheetFormatPr defaultRowHeight="15"/>
  <cols>
    <col min="1" max="1" width="20.7109375" customWidth="1"/>
    <col min="2" max="2" width="9.140625" style="1"/>
    <col min="7" max="7" width="27.28515625" customWidth="1"/>
    <col min="8" max="8" width="14.5703125" customWidth="1"/>
    <col min="9" max="9" width="25.5703125" customWidth="1"/>
  </cols>
  <sheetData>
    <row r="1" spans="1:9">
      <c r="A1" t="s">
        <v>25</v>
      </c>
      <c r="B1" s="1" t="s">
        <v>26</v>
      </c>
      <c r="C1" t="s">
        <v>27</v>
      </c>
      <c r="D1" t="s">
        <v>29</v>
      </c>
      <c r="E1" t="s">
        <v>28</v>
      </c>
      <c r="F1" t="s">
        <v>35</v>
      </c>
      <c r="G1" t="s">
        <v>132</v>
      </c>
      <c r="H1" t="s">
        <v>115</v>
      </c>
      <c r="I1" t="s">
        <v>133</v>
      </c>
    </row>
    <row r="2" spans="1:9">
      <c r="A2" t="s">
        <v>84</v>
      </c>
      <c r="B2" s="1" t="s">
        <v>88</v>
      </c>
      <c r="C2" t="s">
        <v>59</v>
      </c>
      <c r="D2">
        <v>1627</v>
      </c>
      <c r="E2">
        <v>21</v>
      </c>
      <c r="F2" s="4">
        <f>D2/E2</f>
        <v>77.476190476190482</v>
      </c>
    </row>
    <row r="3" spans="1:9">
      <c r="A3" t="s">
        <v>84</v>
      </c>
      <c r="B3" s="1" t="s">
        <v>89</v>
      </c>
      <c r="C3" t="s">
        <v>59</v>
      </c>
      <c r="D3">
        <v>520</v>
      </c>
      <c r="E3">
        <v>10</v>
      </c>
      <c r="F3" s="4">
        <f>D3/E3</f>
        <v>52</v>
      </c>
    </row>
    <row r="4" spans="1:9">
      <c r="A4" t="s">
        <v>92</v>
      </c>
      <c r="B4" s="1" t="s">
        <v>93</v>
      </c>
      <c r="C4" t="s">
        <v>116</v>
      </c>
      <c r="D4">
        <v>230</v>
      </c>
      <c r="E4">
        <v>18</v>
      </c>
      <c r="F4" s="4">
        <f>D4/E4</f>
        <v>12.777777777777779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0"/>
  <sheetViews>
    <sheetView topLeftCell="A3" workbookViewId="0">
      <selection activeCell="D13" sqref="D13"/>
    </sheetView>
  </sheetViews>
  <sheetFormatPr defaultRowHeight="15"/>
  <sheetData>
    <row r="1" spans="1:5">
      <c r="A1" t="s">
        <v>107</v>
      </c>
      <c r="B1" t="s">
        <v>134</v>
      </c>
      <c r="C1" t="s">
        <v>28</v>
      </c>
      <c r="D1" t="s">
        <v>29</v>
      </c>
      <c r="E1" t="s">
        <v>111</v>
      </c>
    </row>
    <row r="2" spans="1:5">
      <c r="A2" t="s">
        <v>112</v>
      </c>
      <c r="B2">
        <v>1</v>
      </c>
      <c r="C2">
        <v>18</v>
      </c>
      <c r="D2">
        <v>230</v>
      </c>
      <c r="E2" s="4">
        <f t="shared" ref="E2:E8" si="0">SUM(D2/C2)</f>
        <v>12.777777777777779</v>
      </c>
    </row>
    <row r="3" spans="1:5">
      <c r="A3" t="s">
        <v>32</v>
      </c>
      <c r="B3">
        <f>SUM(Förskoleklasser!A24)</f>
        <v>17</v>
      </c>
      <c r="C3">
        <f>SUM(Förskoleklasser!E24)</f>
        <v>284</v>
      </c>
      <c r="D3">
        <f>SUM(Förskoleklasser!D24)</f>
        <v>20224</v>
      </c>
      <c r="E3" s="4">
        <f t="shared" si="0"/>
        <v>71.211267605633807</v>
      </c>
    </row>
    <row r="4" spans="1:5">
      <c r="A4" t="s">
        <v>109</v>
      </c>
      <c r="B4">
        <f>SUM(Lågstadier!A66)</f>
        <v>65</v>
      </c>
      <c r="C4">
        <f>SUM(Lågstadier!E66)</f>
        <v>1327</v>
      </c>
      <c r="D4" s="4">
        <f>SUM(Lågstadier!D66)</f>
        <v>123990.5</v>
      </c>
      <c r="E4" s="4">
        <f t="shared" si="0"/>
        <v>93.436699321778448</v>
      </c>
    </row>
    <row r="5" spans="1:5">
      <c r="A5" t="s">
        <v>110</v>
      </c>
      <c r="B5">
        <f>SUM('låg-mellan'!A18)</f>
        <v>4</v>
      </c>
      <c r="C5">
        <f>SUM('låg-mellan'!E18)</f>
        <v>73</v>
      </c>
      <c r="D5">
        <f>SUM('låg-mellan'!D18)</f>
        <v>7586</v>
      </c>
      <c r="E5" s="4">
        <f t="shared" si="0"/>
        <v>103.91780821917808</v>
      </c>
    </row>
    <row r="6" spans="1:5">
      <c r="A6" t="s">
        <v>108</v>
      </c>
      <c r="B6">
        <f>SUM(Mellan!A38)</f>
        <v>33</v>
      </c>
      <c r="C6">
        <f>SUM(Mellan!E38)</f>
        <v>571</v>
      </c>
      <c r="D6">
        <f>SUM(Mellan!D38)</f>
        <v>66455</v>
      </c>
      <c r="E6" s="4">
        <f t="shared" si="0"/>
        <v>116.38353765323993</v>
      </c>
    </row>
    <row r="7" spans="1:5">
      <c r="A7" t="s">
        <v>113</v>
      </c>
      <c r="B7">
        <v>1</v>
      </c>
      <c r="C7">
        <v>21</v>
      </c>
      <c r="D7">
        <v>1627</v>
      </c>
      <c r="E7" s="4">
        <f t="shared" si="0"/>
        <v>77.476190476190482</v>
      </c>
    </row>
    <row r="8" spans="1:5">
      <c r="A8" t="s">
        <v>119</v>
      </c>
      <c r="B8">
        <v>1</v>
      </c>
      <c r="C8">
        <v>10</v>
      </c>
      <c r="D8">
        <v>520</v>
      </c>
      <c r="E8" s="4">
        <f t="shared" si="0"/>
        <v>52</v>
      </c>
    </row>
    <row r="10" spans="1:5">
      <c r="A10" t="s">
        <v>114</v>
      </c>
      <c r="B10">
        <f>SUM(B2:B9)</f>
        <v>122</v>
      </c>
      <c r="C10">
        <f>SUM(C2:C9)</f>
        <v>2304</v>
      </c>
      <c r="D10" s="4">
        <f>SUM(D2:D9)</f>
        <v>220632.5</v>
      </c>
      <c r="E10" s="4">
        <f>SUM(D10/C10)</f>
        <v>95.760633680555557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C15" sqref="C15"/>
    </sheetView>
  </sheetViews>
  <sheetFormatPr defaultRowHeight="15"/>
  <cols>
    <col min="1" max="1" width="33.5703125" customWidth="1"/>
    <col min="2" max="2" width="18.5703125" customWidth="1"/>
    <col min="3" max="3" width="15.28515625" customWidth="1"/>
    <col min="4" max="4" width="36.85546875" customWidth="1"/>
  </cols>
  <sheetData>
    <row r="1" spans="1:5">
      <c r="A1" t="s">
        <v>120</v>
      </c>
      <c r="B1" t="s">
        <v>121</v>
      </c>
      <c r="C1" t="s">
        <v>122</v>
      </c>
    </row>
    <row r="2" spans="1:5">
      <c r="A2" t="s">
        <v>125</v>
      </c>
      <c r="C2">
        <v>3</v>
      </c>
      <c r="D2" t="s">
        <v>135</v>
      </c>
      <c r="E2" t="s">
        <v>108</v>
      </c>
    </row>
    <row r="3" spans="1:5">
      <c r="A3" t="s">
        <v>124</v>
      </c>
      <c r="C3">
        <v>6</v>
      </c>
      <c r="D3" t="s">
        <v>135</v>
      </c>
      <c r="E3" t="s">
        <v>108</v>
      </c>
    </row>
    <row r="4" spans="1:5">
      <c r="A4" t="s">
        <v>123</v>
      </c>
      <c r="C4">
        <v>6</v>
      </c>
      <c r="D4" t="s">
        <v>136</v>
      </c>
      <c r="E4" t="s">
        <v>110</v>
      </c>
    </row>
    <row r="5" spans="1:5">
      <c r="A5" t="s">
        <v>126</v>
      </c>
      <c r="C5">
        <v>5</v>
      </c>
      <c r="D5" t="s">
        <v>136</v>
      </c>
      <c r="E5" t="s">
        <v>110</v>
      </c>
    </row>
    <row r="6" spans="1:5">
      <c r="A6" t="s">
        <v>127</v>
      </c>
      <c r="C6">
        <v>10</v>
      </c>
    </row>
    <row r="8" spans="1:5">
      <c r="A8" t="s">
        <v>128</v>
      </c>
      <c r="B8">
        <v>13</v>
      </c>
      <c r="D8" t="s">
        <v>137</v>
      </c>
      <c r="E8" t="s">
        <v>109</v>
      </c>
    </row>
    <row r="9" spans="1:5">
      <c r="A9" t="s">
        <v>129</v>
      </c>
      <c r="B9">
        <v>1</v>
      </c>
      <c r="D9" t="s">
        <v>136</v>
      </c>
      <c r="E9" t="s">
        <v>110</v>
      </c>
    </row>
    <row r="10" spans="1:5">
      <c r="A10" t="s">
        <v>130</v>
      </c>
      <c r="B10">
        <v>1</v>
      </c>
      <c r="D10" t="s">
        <v>136</v>
      </c>
      <c r="E10" t="s">
        <v>110</v>
      </c>
    </row>
    <row r="11" spans="1:5">
      <c r="A11" t="s">
        <v>131</v>
      </c>
      <c r="B11">
        <v>1</v>
      </c>
      <c r="D11" t="s">
        <v>136</v>
      </c>
      <c r="E11" t="s">
        <v>110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Förskoleklasser</vt:lpstr>
      <vt:lpstr>Lågstadier</vt:lpstr>
      <vt:lpstr>låg-mellan</vt:lpstr>
      <vt:lpstr>Mellan</vt:lpstr>
      <vt:lpstr>Övriga</vt:lpstr>
      <vt:lpstr>Sammandrag</vt:lpstr>
      <vt:lpstr>Priser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</dc:creator>
  <cp:lastModifiedBy>Hanna</cp:lastModifiedBy>
  <cp:lastPrinted>2010-05-25T21:50:16Z</cp:lastPrinted>
  <dcterms:created xsi:type="dcterms:W3CDTF">2010-04-14T07:13:00Z</dcterms:created>
  <dcterms:modified xsi:type="dcterms:W3CDTF">2010-06-15T12:55:04Z</dcterms:modified>
</cp:coreProperties>
</file>